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03E7EC62-9094-416F-8617-35CB7D1C361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43" i="1"/>
  <c r="D43" i="1"/>
  <c r="D44" i="1" s="1"/>
  <c r="C43" i="1"/>
  <c r="C44" i="1" s="1"/>
  <c r="G42" i="1"/>
  <c r="F42" i="1"/>
  <c r="F43" i="1" s="1"/>
  <c r="F44" i="1" s="1"/>
  <c r="E42" i="1"/>
  <c r="E43" i="1" s="1"/>
  <c r="E44" i="1" s="1"/>
  <c r="D42" i="1"/>
  <c r="G39" i="1"/>
  <c r="F39" i="1"/>
  <c r="E39" i="1"/>
  <c r="D39" i="1"/>
  <c r="C39" i="1"/>
  <c r="G32" i="1"/>
  <c r="F32" i="1"/>
  <c r="E32" i="1"/>
  <c r="D32" i="1"/>
  <c r="C32" i="1"/>
  <c r="G21" i="1"/>
  <c r="F21" i="1"/>
  <c r="C21" i="1"/>
  <c r="G20" i="1"/>
  <c r="F20" i="1"/>
  <c r="E20" i="1"/>
  <c r="E21" i="1" s="1"/>
  <c r="D20" i="1"/>
  <c r="D21" i="1" s="1"/>
  <c r="C20" i="1"/>
  <c r="G17" i="1"/>
  <c r="F17" i="1"/>
  <c r="E17" i="1"/>
  <c r="D17" i="1"/>
  <c r="C17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<sst xmlns="http://schemas.openxmlformats.org/spreadsheetml/2006/main" count="76" uniqueCount="38">
  <si>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</si>
  <si>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</si>
  <si>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</si>
  <si>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</si>
  <si>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</si>
  <si>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</si>
  <si>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</si>
  <si>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</si>
  <si>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</si>
  <si>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</si>
  <si>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</si>
  <si>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Котлета мясная </t>
  </si>
  <si>
    <t>№ 282</t>
  </si>
  <si>
    <t xml:space="preserve">Каша гречневая рассыпчатая </t>
  </si>
  <si>
    <t>№168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</si>
  <si>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</si>
  <si>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</si>
  <si>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</si>
  <si>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</si>
  <si>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</si>
  <si>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Щи из свежей капусты с картофелем и сметаной </t>
  </si>
  <si>
    <t>250/10</t>
  </si>
  <si>
    <t>№ 61</t>
  </si>
  <si>
    <t xml:space="preserve">Печень тушеная в сметане </t>
  </si>
  <si>
    <t>50/50</t>
  </si>
  <si>
    <t>№439</t>
  </si>
  <si>
    <t xml:space="preserve">Макаронные изделия отварные </t>
  </si>
  <si>
    <t>№ 204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</si>
  <si>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</si>
  <si>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</si>
  <si>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</si>
  <si>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</si>
  <si>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Сосиска в тесте </t>
  </si>
  <si>
    <t xml:space="preserve">Итого за полдник </t>
  </si>
  <si>
    <t>Итого за  день:</t>
  </si>
  <si>
    <t xml:space="preserve">Меню приготавливаемых блюд Возрастная категория: от 12  лет и старше </t>
  </si>
  <si>
    <t xml:space="preserve">Печенье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</si>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</sst>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selection activeCell="J3" sqref="J2:J3"/>
    </sheetView>
  </sheetViews>
  <sheetFormatPr defaultRowHeight="15" x14ac:dyDescent="0.25"/>
  <cols>
    <col min="2" max="2" width="31.140625" customWidth="1"/>
    <col min="10" max="10" width="10.140625" bestFit="1" customWidth="1"/>
  </cols>
  <sheetData>
    <row r="1" spans="1:10" x14ac:dyDescent="0.25">
      <c r="A1" s="1"/>
      <c r="B1" s="22" t="s">
        <v>0</v>
      </c>
      <c r="C1" s="22"/>
      <c r="D1" s="22"/>
      <c r="E1" s="22"/>
      <c r="F1" s="22"/>
      <c r="G1" s="2"/>
      <c r="H1" s="3"/>
    </row>
    <row r="2" spans="1:10" ht="40.5" x14ac:dyDescent="0.25">
      <c r="A2" s="4" t="s">
        <v>1</v>
      </c>
      <c r="B2" s="5" t="s">
        <v>2</v>
      </c>
      <c r="C2" s="4" t="s">
        <v>3</v>
      </c>
      <c r="D2" s="23" t="s">
        <v>4</v>
      </c>
      <c r="E2" s="23"/>
      <c r="F2" s="23"/>
      <c r="G2" s="23" t="s">
        <v>5</v>
      </c>
      <c r="H2" s="4" t="s">
        <v>6</v>
      </c>
      <c r="J2" s="24" t="s">
        <v>37</v>
      </c>
    </row>
    <row r="3" spans="1:10" ht="27" x14ac:dyDescent="0.25">
      <c r="A3" s="4"/>
      <c r="B3" s="6"/>
      <c r="C3" s="4"/>
      <c r="D3" s="4" t="s">
        <v>7</v>
      </c>
      <c r="E3" s="4" t="s">
        <v>8</v>
      </c>
      <c r="F3" s="4" t="s">
        <v>9</v>
      </c>
      <c r="G3" s="23"/>
      <c r="H3" s="4"/>
      <c r="J3" s="25">
        <v>45562</v>
      </c>
    </row>
    <row r="4" spans="1:10" x14ac:dyDescent="0.25">
      <c r="A4" s="21"/>
      <c r="B4" s="21"/>
      <c r="C4" s="4"/>
      <c r="D4" s="7"/>
      <c r="E4" s="7"/>
      <c r="F4" s="7"/>
      <c r="G4" s="7"/>
      <c r="H4" s="7"/>
    </row>
    <row r="5" spans="1:10" x14ac:dyDescent="0.25">
      <c r="A5" s="21" t="s">
        <v>10</v>
      </c>
      <c r="B5" s="6" t="s">
        <v>11</v>
      </c>
      <c r="C5" s="4">
        <v>100</v>
      </c>
      <c r="D5" s="8">
        <v>15.9</v>
      </c>
      <c r="E5" s="8">
        <v>14.4</v>
      </c>
      <c r="F5" s="8">
        <v>16</v>
      </c>
      <c r="G5" s="8">
        <v>261</v>
      </c>
      <c r="H5" s="9" t="s">
        <v>12</v>
      </c>
    </row>
    <row r="6" spans="1:10" x14ac:dyDescent="0.25">
      <c r="A6" s="21"/>
      <c r="B6" s="6" t="s">
        <v>13</v>
      </c>
      <c r="C6" s="4">
        <v>150</v>
      </c>
      <c r="D6" s="8">
        <v>7.53</v>
      </c>
      <c r="E6" s="8">
        <v>8.49</v>
      </c>
      <c r="F6" s="8">
        <v>30.93</v>
      </c>
      <c r="G6" s="8">
        <v>230.25</v>
      </c>
      <c r="H6" s="9" t="s">
        <v>14</v>
      </c>
    </row>
    <row r="7" spans="1:10" x14ac:dyDescent="0.25">
      <c r="A7" s="21"/>
      <c r="B7" s="6" t="s">
        <v>15</v>
      </c>
      <c r="C7" s="4">
        <v>200</v>
      </c>
      <c r="D7" s="10">
        <v>0.06</v>
      </c>
      <c r="E7" s="8">
        <v>0.02</v>
      </c>
      <c r="F7" s="11">
        <v>5.41</v>
      </c>
      <c r="G7" s="11">
        <v>22.11</v>
      </c>
      <c r="H7" s="9" t="s">
        <v>16</v>
      </c>
    </row>
    <row r="8" spans="1:10" ht="15.75" x14ac:dyDescent="0.25">
      <c r="A8" s="21"/>
      <c r="B8" s="6" t="s">
        <v>17</v>
      </c>
      <c r="C8" s="4">
        <v>60</v>
      </c>
      <c r="D8" s="12">
        <v>4.3600000000000003</v>
      </c>
      <c r="E8" s="13">
        <v>2.78</v>
      </c>
      <c r="F8" s="14">
        <v>27</v>
      </c>
      <c r="G8" s="15">
        <v>151.80000000000001</v>
      </c>
      <c r="H8" s="9"/>
    </row>
    <row r="9" spans="1:10" x14ac:dyDescent="0.25">
      <c r="A9" s="21"/>
      <c r="B9" s="6"/>
      <c r="C9" s="4"/>
      <c r="D9" s="11"/>
      <c r="E9" s="11"/>
      <c r="F9" s="11"/>
      <c r="G9" s="11"/>
      <c r="H9" s="9"/>
    </row>
    <row r="10" spans="1:10" x14ac:dyDescent="0.25">
      <c r="A10" s="16"/>
      <c r="B10" s="17" t="s">
        <v>18</v>
      </c>
      <c r="C10" s="16">
        <f>SUM(C5:C9)</f>
        <v>510</v>
      </c>
      <c r="D10" s="18">
        <f>D9+D8+D7+D6+D5</f>
        <v>27.85</v>
      </c>
      <c r="E10" s="18">
        <f t="shared" ref="E10:G10" si="0">E9+E8+E7+E6+E5</f>
        <v>25.689999999999998</v>
      </c>
      <c r="F10" s="18">
        <f t="shared" si="0"/>
        <v>79.34</v>
      </c>
      <c r="G10" s="18">
        <f t="shared" si="0"/>
        <v>665.16000000000008</v>
      </c>
      <c r="H10" s="19"/>
    </row>
    <row r="11" spans="1:10" ht="27" x14ac:dyDescent="0.25">
      <c r="A11" s="21" t="s">
        <v>19</v>
      </c>
      <c r="B11" s="6" t="s">
        <v>20</v>
      </c>
      <c r="C11" s="4" t="s">
        <v>21</v>
      </c>
      <c r="D11" s="7">
        <v>2.2000000000000002</v>
      </c>
      <c r="E11" s="7">
        <v>5.96</v>
      </c>
      <c r="F11" s="7">
        <v>10.28</v>
      </c>
      <c r="G11" s="7">
        <v>105</v>
      </c>
      <c r="H11" s="9" t="s">
        <v>22</v>
      </c>
    </row>
    <row r="12" spans="1:10" x14ac:dyDescent="0.25">
      <c r="A12" s="21"/>
      <c r="B12" s="6" t="s">
        <v>23</v>
      </c>
      <c r="C12" s="4" t="s">
        <v>24</v>
      </c>
      <c r="D12" s="8">
        <v>19.91</v>
      </c>
      <c r="E12" s="8">
        <v>5.97</v>
      </c>
      <c r="F12" s="8">
        <v>7.45</v>
      </c>
      <c r="G12" s="8">
        <v>211</v>
      </c>
      <c r="H12" s="9" t="s">
        <v>25</v>
      </c>
    </row>
    <row r="13" spans="1:10" x14ac:dyDescent="0.25">
      <c r="A13" s="21"/>
      <c r="B13" s="6" t="s">
        <v>26</v>
      </c>
      <c r="C13" s="4">
        <v>150</v>
      </c>
      <c r="D13" s="8">
        <v>5.25</v>
      </c>
      <c r="E13" s="8">
        <v>12.37</v>
      </c>
      <c r="F13" s="8">
        <v>35.29</v>
      </c>
      <c r="G13" s="11">
        <v>278.25</v>
      </c>
      <c r="H13" s="9" t="s">
        <v>27</v>
      </c>
    </row>
    <row r="14" spans="1:10" x14ac:dyDescent="0.25">
      <c r="A14" s="21"/>
      <c r="B14" s="6" t="s">
        <v>15</v>
      </c>
      <c r="C14" s="4">
        <v>200</v>
      </c>
      <c r="D14" s="10">
        <v>0.06</v>
      </c>
      <c r="E14" s="8">
        <v>0.02</v>
      </c>
      <c r="F14" s="11">
        <v>5.41</v>
      </c>
      <c r="G14" s="11">
        <v>22.11</v>
      </c>
      <c r="H14" s="9" t="s">
        <v>16</v>
      </c>
    </row>
    <row r="15" spans="1:10" ht="15.75" x14ac:dyDescent="0.25">
      <c r="A15" s="21"/>
      <c r="B15" s="6" t="s">
        <v>28</v>
      </c>
      <c r="C15" s="4">
        <v>50</v>
      </c>
      <c r="D15" s="14">
        <v>3.4</v>
      </c>
      <c r="E15" s="14">
        <v>0.6</v>
      </c>
      <c r="F15" s="14">
        <v>20</v>
      </c>
      <c r="G15" s="14">
        <v>97.5</v>
      </c>
      <c r="H15" s="9"/>
    </row>
    <row r="16" spans="1:10" x14ac:dyDescent="0.25">
      <c r="A16" s="21"/>
      <c r="B16" s="6"/>
      <c r="C16" s="4"/>
      <c r="D16" s="11"/>
      <c r="E16" s="11"/>
      <c r="F16" s="11"/>
      <c r="G16" s="11"/>
      <c r="H16" s="9"/>
    </row>
    <row r="17" spans="1:8" x14ac:dyDescent="0.25">
      <c r="A17" s="16"/>
      <c r="B17" s="17" t="s">
        <v>29</v>
      </c>
      <c r="C17" s="16">
        <f>C15+C14+C13+100+260</f>
        <v>760</v>
      </c>
      <c r="D17" s="18">
        <f>D16+D15+D14+D13+D12+D11</f>
        <v>30.82</v>
      </c>
      <c r="E17" s="18">
        <f t="shared" ref="E17:G17" si="1">E16+E15+E14+E13+E12+E11</f>
        <v>24.919999999999998</v>
      </c>
      <c r="F17" s="18">
        <f t="shared" si="1"/>
        <v>78.430000000000007</v>
      </c>
      <c r="G17" s="18">
        <f t="shared" si="1"/>
        <v>713.86</v>
      </c>
      <c r="H17" s="19"/>
    </row>
    <row r="18" spans="1:8" x14ac:dyDescent="0.25">
      <c r="A18" s="21" t="s">
        <v>30</v>
      </c>
      <c r="B18" s="6" t="s">
        <v>31</v>
      </c>
      <c r="C18" s="4">
        <v>200</v>
      </c>
      <c r="D18" s="11"/>
      <c r="E18" s="11"/>
      <c r="F18" s="11">
        <v>20</v>
      </c>
      <c r="G18" s="11">
        <v>90</v>
      </c>
      <c r="H18" s="9"/>
    </row>
    <row r="19" spans="1:8" x14ac:dyDescent="0.25">
      <c r="A19" s="21"/>
      <c r="B19" s="6" t="s">
        <v>32</v>
      </c>
      <c r="C19" s="4">
        <v>100</v>
      </c>
      <c r="D19" s="11">
        <v>9.1</v>
      </c>
      <c r="E19" s="11">
        <v>16.7</v>
      </c>
      <c r="F19" s="11">
        <v>18.899999999999999</v>
      </c>
      <c r="G19" s="11">
        <v>267.7</v>
      </c>
      <c r="H19" s="9"/>
    </row>
    <row r="20" spans="1:8" x14ac:dyDescent="0.25">
      <c r="A20" s="16"/>
      <c r="B20" s="17" t="s">
        <v>33</v>
      </c>
      <c r="C20" s="16">
        <f>C19+C18</f>
        <v>300</v>
      </c>
      <c r="D20" s="16">
        <f t="shared" ref="D20:G20" si="2">D19+D18</f>
        <v>9.1</v>
      </c>
      <c r="E20" s="16">
        <f t="shared" si="2"/>
        <v>16.7</v>
      </c>
      <c r="F20" s="16">
        <f t="shared" si="2"/>
        <v>38.9</v>
      </c>
      <c r="G20" s="16">
        <f t="shared" si="2"/>
        <v>357.7</v>
      </c>
      <c r="H20" s="9"/>
    </row>
    <row r="21" spans="1:8" x14ac:dyDescent="0.25">
      <c r="A21" s="21" t="s">
        <v>34</v>
      </c>
      <c r="B21" s="21"/>
      <c r="C21" s="16">
        <f>C20+C17+C10</f>
        <v>1570</v>
      </c>
      <c r="D21" s="18">
        <f>D20+D17+D10</f>
        <v>67.77000000000001</v>
      </c>
      <c r="E21" s="18">
        <f>E20+E17+E10</f>
        <v>67.31</v>
      </c>
      <c r="F21" s="18">
        <f>F20+F17+F10</f>
        <v>196.67000000000002</v>
      </c>
      <c r="G21" s="18">
        <f>G20+G17+G10</f>
        <v>1736.72</v>
      </c>
      <c r="H21" s="4"/>
    </row>
    <row r="23" spans="1:8" x14ac:dyDescent="0.25">
      <c r="B23" s="22" t="s">
        <v>35</v>
      </c>
      <c r="C23" s="22"/>
      <c r="D23" s="22"/>
      <c r="E23" s="22"/>
      <c r="F23" s="22"/>
    </row>
    <row r="24" spans="1:8" ht="40.5" x14ac:dyDescent="0.25">
      <c r="A24" s="4" t="s">
        <v>1</v>
      </c>
      <c r="B24" s="5" t="s">
        <v>2</v>
      </c>
      <c r="C24" s="4" t="s">
        <v>3</v>
      </c>
      <c r="D24" s="23" t="s">
        <v>4</v>
      </c>
      <c r="E24" s="23"/>
      <c r="F24" s="23"/>
      <c r="G24" s="23" t="s">
        <v>5</v>
      </c>
      <c r="H24" s="4" t="s">
        <v>6</v>
      </c>
    </row>
    <row r="25" spans="1:8" ht="27" x14ac:dyDescent="0.25">
      <c r="A25" s="4"/>
      <c r="B25" s="6"/>
      <c r="C25" s="4"/>
      <c r="D25" s="4" t="s">
        <v>7</v>
      </c>
      <c r="E25" s="4" t="s">
        <v>8</v>
      </c>
      <c r="F25" s="4" t="s">
        <v>9</v>
      </c>
      <c r="G25" s="23"/>
      <c r="H25" s="4"/>
    </row>
    <row r="26" spans="1:8" x14ac:dyDescent="0.25">
      <c r="A26" s="21"/>
      <c r="B26" s="21"/>
      <c r="C26" s="4"/>
      <c r="D26" s="7"/>
      <c r="E26" s="7"/>
      <c r="F26" s="7"/>
      <c r="G26" s="7"/>
      <c r="H26" s="7"/>
    </row>
    <row r="27" spans="1:8" x14ac:dyDescent="0.25">
      <c r="A27" s="21" t="s">
        <v>10</v>
      </c>
      <c r="B27" s="6" t="s">
        <v>11</v>
      </c>
      <c r="C27" s="4">
        <v>100</v>
      </c>
      <c r="D27" s="8">
        <v>15.9</v>
      </c>
      <c r="E27" s="8">
        <v>14.4</v>
      </c>
      <c r="F27" s="8">
        <v>16</v>
      </c>
      <c r="G27" s="8">
        <v>261</v>
      </c>
      <c r="H27" s="9" t="s">
        <v>12</v>
      </c>
    </row>
    <row r="28" spans="1:8" x14ac:dyDescent="0.25">
      <c r="A28" s="21"/>
      <c r="B28" s="6" t="s">
        <v>13</v>
      </c>
      <c r="C28" s="4">
        <v>200</v>
      </c>
      <c r="D28" s="8">
        <v>10.050000000000001</v>
      </c>
      <c r="E28" s="8">
        <v>11.33</v>
      </c>
      <c r="F28" s="8">
        <v>41.25</v>
      </c>
      <c r="G28" s="8">
        <v>307</v>
      </c>
      <c r="H28" s="9" t="s">
        <v>14</v>
      </c>
    </row>
    <row r="29" spans="1:8" x14ac:dyDescent="0.25">
      <c r="A29" s="21"/>
      <c r="B29" s="6" t="s">
        <v>15</v>
      </c>
      <c r="C29" s="4">
        <v>200</v>
      </c>
      <c r="D29" s="10">
        <v>0.06</v>
      </c>
      <c r="E29" s="8">
        <v>0.02</v>
      </c>
      <c r="F29" s="11">
        <v>5.41</v>
      </c>
      <c r="G29" s="11">
        <v>22.11</v>
      </c>
      <c r="H29" s="9" t="s">
        <v>16</v>
      </c>
    </row>
    <row r="30" spans="1:8" ht="15.75" x14ac:dyDescent="0.25">
      <c r="A30" s="21"/>
      <c r="B30" s="6" t="s">
        <v>17</v>
      </c>
      <c r="C30" s="4">
        <v>60</v>
      </c>
      <c r="D30" s="12">
        <v>4.3600000000000003</v>
      </c>
      <c r="E30" s="13">
        <v>2.78</v>
      </c>
      <c r="F30" s="14">
        <v>27</v>
      </c>
      <c r="G30" s="15">
        <v>151.80000000000001</v>
      </c>
      <c r="H30" s="9"/>
    </row>
    <row r="31" spans="1:8" x14ac:dyDescent="0.25">
      <c r="A31" s="21"/>
      <c r="B31" s="6"/>
      <c r="C31" s="4"/>
      <c r="D31" s="11"/>
      <c r="E31" s="11"/>
      <c r="F31" s="11"/>
      <c r="G31" s="11"/>
      <c r="H31" s="9"/>
    </row>
    <row r="32" spans="1:8" x14ac:dyDescent="0.25">
      <c r="A32" s="16"/>
      <c r="B32" s="17" t="s">
        <v>18</v>
      </c>
      <c r="C32" s="16">
        <f>SUM(C27:C31)</f>
        <v>560</v>
      </c>
      <c r="D32" s="18">
        <f>D31+D30+D29+D28+D27</f>
        <v>30.37</v>
      </c>
      <c r="E32" s="18">
        <f t="shared" ref="E32:G32" si="3">E31+E30+E29+E28+E27</f>
        <v>28.53</v>
      </c>
      <c r="F32" s="18">
        <f t="shared" si="3"/>
        <v>89.66</v>
      </c>
      <c r="G32" s="18">
        <f t="shared" si="3"/>
        <v>741.91000000000008</v>
      </c>
      <c r="H32" s="19"/>
    </row>
    <row r="33" spans="1:8" ht="27" x14ac:dyDescent="0.25">
      <c r="A33" s="21" t="s">
        <v>19</v>
      </c>
      <c r="B33" s="6" t="s">
        <v>20</v>
      </c>
      <c r="C33" s="4" t="s">
        <v>21</v>
      </c>
      <c r="D33" s="7">
        <v>2.2000000000000002</v>
      </c>
      <c r="E33" s="7">
        <v>5.96</v>
      </c>
      <c r="F33" s="7">
        <v>10.28</v>
      </c>
      <c r="G33" s="7">
        <v>105</v>
      </c>
      <c r="H33" s="9" t="s">
        <v>22</v>
      </c>
    </row>
    <row r="34" spans="1:8" x14ac:dyDescent="0.25">
      <c r="A34" s="21"/>
      <c r="B34" s="6" t="s">
        <v>23</v>
      </c>
      <c r="C34" s="4" t="s">
        <v>24</v>
      </c>
      <c r="D34" s="8">
        <v>19.91</v>
      </c>
      <c r="E34" s="8">
        <v>5.97</v>
      </c>
      <c r="F34" s="8">
        <v>7.45</v>
      </c>
      <c r="G34" s="8">
        <v>211</v>
      </c>
      <c r="H34" s="9" t="s">
        <v>25</v>
      </c>
    </row>
    <row r="35" spans="1:8" x14ac:dyDescent="0.25">
      <c r="A35" s="21"/>
      <c r="B35" s="6" t="s">
        <v>26</v>
      </c>
      <c r="C35" s="4">
        <v>200</v>
      </c>
      <c r="D35" s="8">
        <v>7.01</v>
      </c>
      <c r="E35" s="8">
        <v>16.5</v>
      </c>
      <c r="F35" s="8">
        <v>47.06</v>
      </c>
      <c r="G35" s="11">
        <v>371</v>
      </c>
      <c r="H35" s="9" t="s">
        <v>27</v>
      </c>
    </row>
    <row r="36" spans="1:8" x14ac:dyDescent="0.25">
      <c r="A36" s="21"/>
      <c r="B36" s="6" t="s">
        <v>15</v>
      </c>
      <c r="C36" s="4">
        <v>200</v>
      </c>
      <c r="D36" s="10">
        <v>0.06</v>
      </c>
      <c r="E36" s="8">
        <v>0.02</v>
      </c>
      <c r="F36" s="11">
        <v>5.41</v>
      </c>
      <c r="G36" s="11">
        <v>22.11</v>
      </c>
      <c r="H36" s="9" t="s">
        <v>16</v>
      </c>
    </row>
    <row r="37" spans="1:8" ht="15.75" x14ac:dyDescent="0.25">
      <c r="A37" s="21"/>
      <c r="B37" s="6" t="s">
        <v>28</v>
      </c>
      <c r="C37" s="4">
        <v>50</v>
      </c>
      <c r="D37" s="14">
        <v>3.4</v>
      </c>
      <c r="E37" s="14">
        <v>0.6</v>
      </c>
      <c r="F37" s="14">
        <v>20</v>
      </c>
      <c r="G37" s="14">
        <v>97.5</v>
      </c>
      <c r="H37" s="9"/>
    </row>
    <row r="38" spans="1:8" x14ac:dyDescent="0.25">
      <c r="A38" s="21"/>
      <c r="B38" s="6"/>
      <c r="C38" s="4"/>
      <c r="D38" s="11"/>
      <c r="E38" s="11"/>
      <c r="F38" s="11"/>
      <c r="G38" s="11"/>
      <c r="H38" s="9"/>
    </row>
    <row r="39" spans="1:8" x14ac:dyDescent="0.25">
      <c r="A39" s="16"/>
      <c r="B39" s="17" t="s">
        <v>29</v>
      </c>
      <c r="C39" s="16">
        <f>250+10+70+30+C35+C36+C37</f>
        <v>810</v>
      </c>
      <c r="D39" s="18">
        <f>D38+D37+D36+D35+D34+D33</f>
        <v>32.58</v>
      </c>
      <c r="E39" s="18">
        <f t="shared" ref="E39:G39" si="4">E38+E37+E36+E35+E34+E33</f>
        <v>29.05</v>
      </c>
      <c r="F39" s="18">
        <f t="shared" si="4"/>
        <v>90.2</v>
      </c>
      <c r="G39" s="18">
        <f t="shared" si="4"/>
        <v>806.61</v>
      </c>
      <c r="H39" s="19"/>
    </row>
    <row r="40" spans="1:8" x14ac:dyDescent="0.25">
      <c r="A40" s="21" t="s">
        <v>30</v>
      </c>
      <c r="B40" s="6" t="s">
        <v>31</v>
      </c>
      <c r="C40" s="4">
        <v>200</v>
      </c>
      <c r="D40" s="11"/>
      <c r="E40" s="11"/>
      <c r="F40" s="11">
        <v>20</v>
      </c>
      <c r="G40" s="11">
        <v>90</v>
      </c>
      <c r="H40" s="9"/>
    </row>
    <row r="41" spans="1:8" x14ac:dyDescent="0.25">
      <c r="A41" s="21"/>
      <c r="B41" s="6" t="s">
        <v>32</v>
      </c>
      <c r="C41" s="4">
        <v>100</v>
      </c>
      <c r="D41" s="11">
        <v>9.1</v>
      </c>
      <c r="E41" s="11">
        <v>16.7</v>
      </c>
      <c r="F41" s="11">
        <v>18.899999999999999</v>
      </c>
      <c r="G41" s="11">
        <v>267.7</v>
      </c>
      <c r="H41" s="9"/>
    </row>
    <row r="42" spans="1:8" ht="15.75" x14ac:dyDescent="0.25">
      <c r="A42" s="21"/>
      <c r="B42" s="6" t="s">
        <v>36</v>
      </c>
      <c r="C42" s="4">
        <v>50</v>
      </c>
      <c r="D42" s="13">
        <f>1.65/2</f>
        <v>0.82499999999999996</v>
      </c>
      <c r="E42" s="13">
        <f>2.12/2</f>
        <v>1.06</v>
      </c>
      <c r="F42" s="13">
        <f>18.1/2</f>
        <v>9.0500000000000007</v>
      </c>
      <c r="G42" s="13">
        <f>97.75/2</f>
        <v>48.875</v>
      </c>
      <c r="H42" s="9"/>
    </row>
    <row r="43" spans="1:8" x14ac:dyDescent="0.25">
      <c r="A43" s="16"/>
      <c r="B43" s="17" t="s">
        <v>33</v>
      </c>
      <c r="C43" s="16">
        <f>C40+C42+C41</f>
        <v>350</v>
      </c>
      <c r="D43" s="20">
        <f t="shared" ref="D43:F43" si="5">D42+D41+D40</f>
        <v>9.9249999999999989</v>
      </c>
      <c r="E43" s="20">
        <f t="shared" si="5"/>
        <v>17.759999999999998</v>
      </c>
      <c r="F43" s="20">
        <f t="shared" si="5"/>
        <v>47.95</v>
      </c>
      <c r="G43" s="20">
        <f>G42+G41+G40</f>
        <v>406.57499999999999</v>
      </c>
      <c r="H43" s="9"/>
    </row>
    <row r="44" spans="1:8" x14ac:dyDescent="0.25">
      <c r="A44" s="21" t="s">
        <v>34</v>
      </c>
      <c r="B44" s="21"/>
      <c r="C44" s="16">
        <f>C43+C39+C32</f>
        <v>1720</v>
      </c>
      <c r="D44" s="18">
        <f>D43+D39+D32</f>
        <v>72.875</v>
      </c>
      <c r="E44" s="18">
        <f t="shared" ref="E44:G44" si="6">E43+E39+E32</f>
        <v>75.34</v>
      </c>
      <c r="F44" s="18">
        <f t="shared" si="6"/>
        <v>227.81</v>
      </c>
      <c r="G44" s="18">
        <f t="shared" si="6"/>
        <v>1955.095</v>
      </c>
      <c r="H44" s="4"/>
    </row>
  </sheetData>
  <mergeCells count="16">
    <mergeCell ref="G24:G25"/>
    <mergeCell ref="A26:B26"/>
    <mergeCell ref="B1:F1"/>
    <mergeCell ref="D2:F2"/>
    <mergeCell ref="G2:G3"/>
    <mergeCell ref="A4:B4"/>
    <mergeCell ref="A5:A9"/>
    <mergeCell ref="A11:A16"/>
    <mergeCell ref="A27:A31"/>
    <mergeCell ref="A33:A38"/>
    <mergeCell ref="A40:A42"/>
    <mergeCell ref="A44:B44"/>
    <mergeCell ref="A18:A19"/>
    <mergeCell ref="A21:B21"/>
    <mergeCell ref="B23:F23"/>
    <mergeCell ref="D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2024-09-20T12:25:17Z</dcterms:modified>
</cp:coreProperties>
</file>